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home/Documents/Website/"/>
    </mc:Choice>
  </mc:AlternateContent>
  <bookViews>
    <workbookView xWindow="7140" yWindow="700" windowWidth="27780" windowHeight="17060"/>
  </bookViews>
  <sheets>
    <sheet name="Dashboard" sheetId="1" r:id="rId1"/>
    <sheet name="Project plan" sheetId="3" r:id="rId2"/>
    <sheet name="Risk log" sheetId="5" r:id="rId3"/>
    <sheet name="Issue log" sheetId="6" r:id="rId4"/>
    <sheet name="Change requests" sheetId="4" r:id="rId5"/>
    <sheet name="Data" sheetId="2" r:id="rId6"/>
  </sheets>
  <externalReferences>
    <externalReference r:id="rId7"/>
  </externalReferences>
  <definedNames>
    <definedName name="_xlnm._FilterDatabase" localSheetId="0" hidden="1">Dashboard!$M$37:$M$41</definedName>
    <definedName name="_xlnm.Print_Area" localSheetId="0">Dashboard!$A$1:$N$49</definedName>
    <definedName name="RAG">[1]Lookup!$C$24:$C$27</definedName>
    <definedName name="RedGreenAmber">Data!$A$7:$A$9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41" i="1"/>
  <c r="M39" i="1"/>
  <c r="M38" i="1"/>
  <c r="M37" i="1"/>
  <c r="M9" i="1"/>
  <c r="C8" i="1"/>
  <c r="C7" i="1"/>
  <c r="M7" i="1"/>
  <c r="M6" i="1"/>
  <c r="C6" i="1"/>
  <c r="Q25" i="3"/>
  <c r="R25" i="3"/>
  <c r="D13" i="3"/>
  <c r="D14" i="3"/>
  <c r="D15" i="3"/>
  <c r="D16" i="3"/>
  <c r="D17" i="3"/>
  <c r="D18" i="3"/>
  <c r="D19" i="3"/>
</calcChain>
</file>

<file path=xl/sharedStrings.xml><?xml version="1.0" encoding="utf-8"?>
<sst xmlns="http://schemas.openxmlformats.org/spreadsheetml/2006/main" count="150" uniqueCount="88">
  <si>
    <t>Schedule</t>
  </si>
  <si>
    <t>On Track</t>
  </si>
  <si>
    <t>Delayed</t>
  </si>
  <si>
    <t>Not Started</t>
  </si>
  <si>
    <t>Task Type</t>
  </si>
  <si>
    <t>No.</t>
  </si>
  <si>
    <t>Analysis</t>
  </si>
  <si>
    <t>Planned</t>
  </si>
  <si>
    <t>Actual</t>
  </si>
  <si>
    <t>Total</t>
  </si>
  <si>
    <t>Month</t>
  </si>
  <si>
    <t>Budget Information</t>
  </si>
  <si>
    <t>High</t>
  </si>
  <si>
    <t>Medium</t>
  </si>
  <si>
    <t>Low</t>
  </si>
  <si>
    <t xml:space="preserve">Risks </t>
  </si>
  <si>
    <t>Issues</t>
  </si>
  <si>
    <t>Start</t>
  </si>
  <si>
    <t>Finish</t>
  </si>
  <si>
    <t>Duration</t>
  </si>
  <si>
    <t>Red</t>
  </si>
  <si>
    <t>Green</t>
  </si>
  <si>
    <t>Amber</t>
  </si>
  <si>
    <t>Project manager</t>
  </si>
  <si>
    <t>Project start date</t>
  </si>
  <si>
    <t>Project end date</t>
  </si>
  <si>
    <t>Report date</t>
  </si>
  <si>
    <t>Overall status</t>
  </si>
  <si>
    <t>Project name</t>
  </si>
  <si>
    <t>% complete</t>
  </si>
  <si>
    <t>Status</t>
  </si>
  <si>
    <t>On track</t>
  </si>
  <si>
    <t>Intervention required</t>
  </si>
  <si>
    <t>Issues exist</t>
  </si>
  <si>
    <t>Executive summary</t>
  </si>
  <si>
    <t>Tasks</t>
  </si>
  <si>
    <t>Assigned To</t>
  </si>
  <si>
    <t>Set kick-off meeting</t>
  </si>
  <si>
    <t>Alex B.</t>
  </si>
  <si>
    <t>Complete</t>
  </si>
  <si>
    <t>Agree on objectives</t>
  </si>
  <si>
    <t>Frank C.</t>
  </si>
  <si>
    <t>Detailed Reqs.</t>
  </si>
  <si>
    <t>Jacob S.</t>
  </si>
  <si>
    <t>Hardward Reqs.</t>
  </si>
  <si>
    <t>Overdue</t>
  </si>
  <si>
    <t>Final Resource Plan</t>
  </si>
  <si>
    <t>In progress</t>
  </si>
  <si>
    <t>Staffing</t>
  </si>
  <si>
    <t>Techincal Reqs.</t>
  </si>
  <si>
    <t>Not started</t>
  </si>
  <si>
    <t xml:space="preserve"> </t>
  </si>
  <si>
    <t>Phase</t>
  </si>
  <si>
    <t>High-level design</t>
  </si>
  <si>
    <t>People development</t>
  </si>
  <si>
    <t xml:space="preserve">eLearning </t>
  </si>
  <si>
    <t>TTT and PSTs</t>
  </si>
  <si>
    <t>Implementation</t>
  </si>
  <si>
    <t>Evaluation</t>
  </si>
  <si>
    <t>Tasks for this phase</t>
  </si>
  <si>
    <t>Due date</t>
  </si>
  <si>
    <r>
      <t xml:space="preserve">Project status - </t>
    </r>
    <r>
      <rPr>
        <sz val="12"/>
        <color theme="1"/>
        <rFont val="Calibri"/>
        <family val="2"/>
        <scheme val="minor"/>
      </rPr>
      <t>The project status is red as there too many high risks and issues open.</t>
    </r>
  </si>
  <si>
    <t>Risks</t>
  </si>
  <si>
    <t>Scope</t>
  </si>
  <si>
    <t>Budget</t>
  </si>
  <si>
    <t>RAG</t>
  </si>
  <si>
    <t>Change requests</t>
  </si>
  <si>
    <t>Description</t>
  </si>
  <si>
    <t>Impact</t>
  </si>
  <si>
    <t>Date</t>
  </si>
  <si>
    <t>#</t>
  </si>
  <si>
    <t>Project status report</t>
  </si>
  <si>
    <t>Project plan</t>
  </si>
  <si>
    <t>Phase schedule</t>
  </si>
  <si>
    <t>X Project</t>
  </si>
  <si>
    <t>Achievements and highlights</t>
  </si>
  <si>
    <t>Task schedule</t>
  </si>
  <si>
    <t>Task  information</t>
  </si>
  <si>
    <t>Task status</t>
  </si>
  <si>
    <t>Project status</t>
  </si>
  <si>
    <t>Details (if red)</t>
  </si>
  <si>
    <t>Start date</t>
  </si>
  <si>
    <t>Peter</t>
  </si>
  <si>
    <t>Change</t>
  </si>
  <si>
    <t>Project phase</t>
  </si>
  <si>
    <t xml:space="preserve">              Task indicators</t>
  </si>
  <si>
    <t xml:space="preserve">                                      Change requests</t>
  </si>
  <si>
    <t xml:space="preserve">                             Budget                                                                                 Risks                                                                           Issues                                                                      Project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</si>
</sst>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R-1C09]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Zapf Dingbats"/>
      <family val="2"/>
      <charset val="134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D88B"/>
        <bgColor indexed="64"/>
      </patternFill>
    </fill>
    <fill>
      <patternFill patternType="solid">
        <fgColor rgb="FF9495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164" fontId="0" fillId="0" borderId="0" xfId="0" applyNumberFormat="1"/>
    <xf numFmtId="17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6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3" xfId="0" applyFont="1" applyFill="1" applyBorder="1" applyAlignment="1">
      <alignment horizontal="center" vertical="center"/>
    </xf>
    <xf numFmtId="0" fontId="4" fillId="0" borderId="0" xfId="0" applyFont="1"/>
    <xf numFmtId="165" fontId="0" fillId="0" borderId="1" xfId="0" applyNumberFormat="1" applyBorder="1"/>
    <xf numFmtId="165" fontId="0" fillId="0" borderId="0" xfId="0" applyNumberFormat="1"/>
    <xf numFmtId="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Border="1"/>
    <xf numFmtId="0" fontId="0" fillId="0" borderId="1" xfId="0" applyFont="1" applyBorder="1"/>
    <xf numFmtId="0" fontId="2" fillId="0" borderId="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/>
    <xf numFmtId="0" fontId="0" fillId="0" borderId="18" xfId="0" applyBorder="1" applyAlignment="1"/>
    <xf numFmtId="0" fontId="0" fillId="0" borderId="0" xfId="0" applyAlignment="1"/>
    <xf numFmtId="0" fontId="0" fillId="0" borderId="0" xfId="0" applyBorder="1" applyAlignment="1">
      <alignment vertical="center"/>
    </xf>
    <xf numFmtId="1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/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1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16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theme="0" tint="-0.499984740745262"/>
      </font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B4D88B"/>
      <color rgb="FF949585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Risks</a:t>
            </a:r>
          </a:p>
        </c:rich>
      </c:tx>
      <c:layout>
        <c:manualLayout>
          <c:xMode val="edge"/>
          <c:yMode val="edge"/>
          <c:x val="0.400428562391227"/>
          <c:y val="0.4221501092282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'Risk log'!$A$3:$A$5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'Risk log'!$B$3:$B$5</c:f>
              <c:numCache>
                <c:formatCode>0</c:formatCode>
                <c:ptCount val="3"/>
                <c:pt idx="0">
                  <c:v>5.0</c:v>
                </c:pt>
                <c:pt idx="1">
                  <c:v>8.0</c:v>
                </c:pt>
                <c:pt idx="2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Issues</a:t>
            </a:r>
          </a:p>
        </c:rich>
      </c:tx>
      <c:layout>
        <c:manualLayout>
          <c:xMode val="edge"/>
          <c:yMode val="edge"/>
          <c:x val="0.374255157357667"/>
          <c:y val="0.42800220624595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'Issue log'!$A$2:$A$5</c:f>
              <c:strCache>
                <c:ptCount val="4"/>
                <c:pt idx="0">
                  <c:v>Issues</c:v>
                </c:pt>
                <c:pt idx="1">
                  <c:v>High</c:v>
                </c:pt>
                <c:pt idx="2">
                  <c:v>Medium</c:v>
                </c:pt>
                <c:pt idx="3">
                  <c:v>Low</c:v>
                </c:pt>
              </c:strCache>
            </c:strRef>
          </c:cat>
          <c:val>
            <c:numRef>
              <c:f>'Issue log'!$B$2:$B$5</c:f>
              <c:numCache>
                <c:formatCode>0</c:formatCode>
                <c:ptCount val="4"/>
                <c:pt idx="1">
                  <c:v>3.0</c:v>
                </c:pt>
                <c:pt idx="2">
                  <c:v>5.0</c:v>
                </c:pt>
                <c:pt idx="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plan'!$B$12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plan'!$A$13:$A$19</c:f>
              <c:strCache>
                <c:ptCount val="7"/>
                <c:pt idx="0">
                  <c:v>Analysis</c:v>
                </c:pt>
                <c:pt idx="1">
                  <c:v>High-level design</c:v>
                </c:pt>
                <c:pt idx="2">
                  <c:v>People development</c:v>
                </c:pt>
                <c:pt idx="3">
                  <c:v>eLearning </c:v>
                </c:pt>
                <c:pt idx="4">
                  <c:v>TTT and PSTs</c:v>
                </c:pt>
                <c:pt idx="5">
                  <c:v>Implementation</c:v>
                </c:pt>
                <c:pt idx="6">
                  <c:v>Evaluation</c:v>
                </c:pt>
              </c:strCache>
            </c:strRef>
          </c:cat>
          <c:val>
            <c:numRef>
              <c:f>'Project plan'!$B$13:$B$19</c:f>
              <c:numCache>
                <c:formatCode>d\-mmm</c:formatCode>
                <c:ptCount val="7"/>
                <c:pt idx="0">
                  <c:v>42053.0</c:v>
                </c:pt>
                <c:pt idx="1">
                  <c:v>42095.0</c:v>
                </c:pt>
                <c:pt idx="2">
                  <c:v>42157.0</c:v>
                </c:pt>
                <c:pt idx="3">
                  <c:v>42218.0</c:v>
                </c:pt>
                <c:pt idx="4">
                  <c:v>42279.0</c:v>
                </c:pt>
                <c:pt idx="5">
                  <c:v>42340.0</c:v>
                </c:pt>
                <c:pt idx="6">
                  <c:v>42345.0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'Project plan'!$D$13:$D$19</c:f>
              <c:numCache>
                <c:formatCode>General</c:formatCode>
                <c:ptCount val="7"/>
                <c:pt idx="0">
                  <c:v>42.0</c:v>
                </c:pt>
                <c:pt idx="1">
                  <c:v>61.0</c:v>
                </c:pt>
                <c:pt idx="2">
                  <c:v>61.0</c:v>
                </c:pt>
                <c:pt idx="3">
                  <c:v>61.0</c:v>
                </c:pt>
                <c:pt idx="4">
                  <c:v>61.0</c:v>
                </c:pt>
                <c:pt idx="5">
                  <c:v>5.0</c:v>
                </c:pt>
                <c:pt idx="6">
                  <c:v>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135272160"/>
        <c:axId val="2135270240"/>
      </c:barChart>
      <c:catAx>
        <c:axId val="2135272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135270240"/>
        <c:crosses val="autoZero"/>
        <c:auto val="1"/>
        <c:lblAlgn val="ctr"/>
        <c:lblOffset val="100"/>
        <c:noMultiLvlLbl val="0"/>
      </c:catAx>
      <c:valAx>
        <c:axId val="2135270240"/>
        <c:scaling>
          <c:orientation val="minMax"/>
          <c:min val="4200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27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plan'!$Q$12</c:f>
              <c:strCache>
                <c:ptCount val="1"/>
                <c:pt idx="0">
                  <c:v>Planned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'Project plan'!$P$13:$P$24</c:f>
              <c:numCache>
                <c:formatCode>mmm\-yy</c:formatCode>
                <c:ptCount val="12"/>
                <c:pt idx="0">
                  <c:v>42005.0</c:v>
                </c:pt>
                <c:pt idx="1">
                  <c:v>42036.0</c:v>
                </c:pt>
                <c:pt idx="2">
                  <c:v>42064.0</c:v>
                </c:pt>
                <c:pt idx="3">
                  <c:v>42095.0</c:v>
                </c:pt>
                <c:pt idx="4">
                  <c:v>42125.0</c:v>
                </c:pt>
                <c:pt idx="5">
                  <c:v>42156.0</c:v>
                </c:pt>
                <c:pt idx="6">
                  <c:v>42186.0</c:v>
                </c:pt>
                <c:pt idx="7">
                  <c:v>42217.0</c:v>
                </c:pt>
                <c:pt idx="8">
                  <c:v>42248.0</c:v>
                </c:pt>
                <c:pt idx="9">
                  <c:v>42278.0</c:v>
                </c:pt>
                <c:pt idx="10">
                  <c:v>42309.0</c:v>
                </c:pt>
                <c:pt idx="11">
                  <c:v>42339.0</c:v>
                </c:pt>
              </c:numCache>
            </c:numRef>
          </c:cat>
          <c:val>
            <c:numRef>
              <c:f>'Project plan'!$Q$13:$Q$24</c:f>
              <c:numCache>
                <c:formatCode>[$R-1C09]#,##0.00</c:formatCode>
                <c:ptCount val="12"/>
                <c:pt idx="0">
                  <c:v>35000.0</c:v>
                </c:pt>
                <c:pt idx="1">
                  <c:v>25000.0</c:v>
                </c:pt>
                <c:pt idx="2">
                  <c:v>35000.0</c:v>
                </c:pt>
                <c:pt idx="3">
                  <c:v>45000.0</c:v>
                </c:pt>
                <c:pt idx="4">
                  <c:v>48000.0</c:v>
                </c:pt>
                <c:pt idx="5">
                  <c:v>52000.0</c:v>
                </c:pt>
                <c:pt idx="6">
                  <c:v>32000.0</c:v>
                </c:pt>
                <c:pt idx="7">
                  <c:v>43000.0</c:v>
                </c:pt>
                <c:pt idx="8">
                  <c:v>56000.0</c:v>
                </c:pt>
                <c:pt idx="9">
                  <c:v>72000.0</c:v>
                </c:pt>
                <c:pt idx="10">
                  <c:v>34000.0</c:v>
                </c:pt>
                <c:pt idx="11">
                  <c:v>25000.0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'Project plan'!$R$12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'Project plan'!$P$13:$P$24</c:f>
              <c:numCache>
                <c:formatCode>mmm\-yy</c:formatCode>
                <c:ptCount val="12"/>
                <c:pt idx="0">
                  <c:v>42005.0</c:v>
                </c:pt>
                <c:pt idx="1">
                  <c:v>42036.0</c:v>
                </c:pt>
                <c:pt idx="2">
                  <c:v>42064.0</c:v>
                </c:pt>
                <c:pt idx="3">
                  <c:v>42095.0</c:v>
                </c:pt>
                <c:pt idx="4">
                  <c:v>42125.0</c:v>
                </c:pt>
                <c:pt idx="5">
                  <c:v>42156.0</c:v>
                </c:pt>
                <c:pt idx="6">
                  <c:v>42186.0</c:v>
                </c:pt>
                <c:pt idx="7">
                  <c:v>42217.0</c:v>
                </c:pt>
                <c:pt idx="8">
                  <c:v>42248.0</c:v>
                </c:pt>
                <c:pt idx="9">
                  <c:v>42278.0</c:v>
                </c:pt>
                <c:pt idx="10">
                  <c:v>42309.0</c:v>
                </c:pt>
                <c:pt idx="11">
                  <c:v>42339.0</c:v>
                </c:pt>
              </c:numCache>
            </c:numRef>
          </c:cat>
          <c:val>
            <c:numRef>
              <c:f>'Project plan'!$R$13:$R$24</c:f>
              <c:numCache>
                <c:formatCode>[$R-1C09]#,##0.00</c:formatCode>
                <c:ptCount val="12"/>
                <c:pt idx="0">
                  <c:v>32000.0</c:v>
                </c:pt>
                <c:pt idx="1">
                  <c:v>27000.0</c:v>
                </c:pt>
                <c:pt idx="2">
                  <c:v>39000.0</c:v>
                </c:pt>
                <c:pt idx="3">
                  <c:v>52000.0</c:v>
                </c:pt>
                <c:pt idx="4">
                  <c:v>34000.0</c:v>
                </c:pt>
                <c:pt idx="5">
                  <c:v>32000.0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395152"/>
        <c:axId val="2135398544"/>
      </c:lineChart>
      <c:dateAx>
        <c:axId val="2135395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398544"/>
        <c:crosses val="autoZero"/>
        <c:auto val="1"/>
        <c:lblOffset val="100"/>
        <c:baseTimeUnit val="months"/>
      </c:dateAx>
      <c:valAx>
        <c:axId val="213539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R-1C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39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Tasks</a:t>
            </a:r>
          </a:p>
        </c:rich>
      </c:tx>
      <c:layout>
        <c:manualLayout>
          <c:xMode val="edge"/>
          <c:yMode val="edge"/>
          <c:x val="0.407031509121061"/>
          <c:y val="0.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'Project plan'!$N$12</c:f>
              <c:strCache>
                <c:ptCount val="1"/>
                <c:pt idx="0">
                  <c:v>No.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'Project plan'!$M$13:$M$15</c:f>
              <c:strCache>
                <c:ptCount val="3"/>
                <c:pt idx="0">
                  <c:v>On Track</c:v>
                </c:pt>
                <c:pt idx="1">
                  <c:v>Delayed</c:v>
                </c:pt>
                <c:pt idx="2">
                  <c:v>Not Started</c:v>
                </c:pt>
              </c:strCache>
            </c:strRef>
          </c:cat>
          <c:val>
            <c:numRef>
              <c:f>'Project plan'!$N$13:$N$15</c:f>
              <c:numCache>
                <c:formatCode>General</c:formatCode>
                <c:ptCount val="3"/>
                <c:pt idx="0">
                  <c:v>25.0</c:v>
                </c:pt>
                <c:pt idx="1">
                  <c:v>10.0</c:v>
                </c:pt>
                <c:pt idx="2">
                  <c:v>45.0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499998694193077"/>
          <c:y val="0.901306571972621"/>
          <c:w val="0.899999738838615"/>
          <c:h val="0.0882359116875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35</xdr:row>
      <xdr:rowOff>9525</xdr:rowOff>
    </xdr:from>
    <xdr:to>
      <xdr:col>7</xdr:col>
      <xdr:colOff>19050</xdr:colOff>
      <xdr:row>48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35</xdr:row>
      <xdr:rowOff>19050</xdr:rowOff>
    </xdr:from>
    <xdr:to>
      <xdr:col>10</xdr:col>
      <xdr:colOff>647700</xdr:colOff>
      <xdr:row>48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</xdr:row>
      <xdr:rowOff>47627</xdr:rowOff>
    </xdr:from>
    <xdr:to>
      <xdr:col>9</xdr:col>
      <xdr:colOff>600075</xdr:colOff>
      <xdr:row>22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</xdr:colOff>
      <xdr:row>35</xdr:row>
      <xdr:rowOff>12700</xdr:rowOff>
    </xdr:from>
    <xdr:to>
      <xdr:col>3</xdr:col>
      <xdr:colOff>314325</xdr:colOff>
      <xdr:row>48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371475</xdr:colOff>
      <xdr:row>25</xdr:row>
      <xdr:rowOff>19050</xdr:rowOff>
    </xdr:from>
    <xdr:to>
      <xdr:col>9</xdr:col>
      <xdr:colOff>152400</xdr:colOff>
      <xdr:row>33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171450</xdr:colOff>
      <xdr:row>0</xdr:row>
      <xdr:rowOff>95250</xdr:rowOff>
    </xdr:from>
    <xdr:to>
      <xdr:col>13</xdr:col>
      <xdr:colOff>371475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0" t="12174" r="-870" b="11304"/>
        <a:stretch/>
      </xdr:blipFill>
      <xdr:spPr>
        <a:xfrm>
          <a:off x="8534400" y="95250"/>
          <a:ext cx="1095375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cuments/MTN/C:\Users\Monika\AppData\Local\Microsoft\Windows\INetCache\Content.Outlook\JDR9GEIK\MC%20dashboa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8.5" customWidth="1"/>
    <col min="2" max="2" width="16.5" customWidth="1"/>
    <col min="3" max="3" width="11.1640625" bestFit="1" customWidth="1"/>
    <col min="4" max="4" width="11" bestFit="1" customWidth="1"/>
    <col min="5" max="5" width="12.6640625" customWidth="1"/>
    <col min="6" max="6" width="9.33203125" customWidth="1"/>
    <col min="8" max="8" width="9.5" customWidth="1"/>
    <col min="9" max="9" width="7" customWidth="1"/>
    <col min="10" max="10" width="9.1640625" customWidth="1"/>
    <col min="11" max="11" width="10.6640625" customWidth="1"/>
    <col min="13" max="13" width="13.5" customWidth="1"/>
    <col min="14" max="14" width="8.6640625" customWidth="1"/>
  </cols>
  <sheetData>
    <row r="2" spans="1:14" x14ac:dyDescent="0.2">
      <c r="A2" s="38"/>
    </row>
    <row r="5" spans="1:14" ht="25" thickBot="1" x14ac:dyDescent="0.35">
      <c r="E5" s="44" t="s">
        <v>71</v>
      </c>
    </row>
    <row r="6" spans="1:14" ht="21" customHeight="1" x14ac:dyDescent="0.2">
      <c r="A6" s="62" t="s">
        <v>28</v>
      </c>
      <c r="B6" s="63"/>
      <c r="C6" s="66" t="str">
        <f>'Project plan'!B1</f>
        <v>X Project</v>
      </c>
      <c r="D6" s="66"/>
      <c r="E6" s="66"/>
      <c r="F6" s="66"/>
      <c r="G6" s="63" t="s">
        <v>26</v>
      </c>
      <c r="H6" s="63"/>
      <c r="I6" s="84">
        <v>42211</v>
      </c>
      <c r="J6" s="84"/>
      <c r="K6" s="85" t="s">
        <v>24</v>
      </c>
      <c r="L6" s="85"/>
      <c r="M6" s="88">
        <f>'Project plan'!B4</f>
        <v>42291</v>
      </c>
      <c r="N6" s="89"/>
    </row>
    <row r="7" spans="1:14" ht="21" customHeight="1" x14ac:dyDescent="0.2">
      <c r="A7" s="64" t="s">
        <v>23</v>
      </c>
      <c r="B7" s="65"/>
      <c r="C7" s="68" t="str">
        <f>'Project plan'!B2</f>
        <v>Peter</v>
      </c>
      <c r="D7" s="69"/>
      <c r="E7" s="69"/>
      <c r="F7" s="70"/>
      <c r="G7" s="65" t="s">
        <v>84</v>
      </c>
      <c r="H7" s="65"/>
      <c r="I7" s="77"/>
      <c r="J7" s="77"/>
      <c r="K7" s="83" t="s">
        <v>25</v>
      </c>
      <c r="L7" s="83"/>
      <c r="M7" s="90">
        <f>'Project plan'!B5</f>
        <v>42354</v>
      </c>
      <c r="N7" s="91"/>
    </row>
    <row r="8" spans="1:14" ht="21" customHeight="1" x14ac:dyDescent="0.2">
      <c r="A8" s="64" t="s">
        <v>34</v>
      </c>
      <c r="B8" s="65"/>
      <c r="C8" s="67">
        <f>'Project plan'!B9</f>
        <v>0</v>
      </c>
      <c r="D8" s="67"/>
      <c r="E8" s="67"/>
      <c r="F8" s="67"/>
      <c r="G8" s="67"/>
      <c r="H8" s="67"/>
      <c r="I8" s="67"/>
      <c r="J8" s="67"/>
      <c r="K8" s="83" t="s">
        <v>29</v>
      </c>
      <c r="L8" s="83"/>
      <c r="M8" s="86">
        <v>0.16</v>
      </c>
      <c r="N8" s="87"/>
    </row>
    <row r="9" spans="1:14" ht="24" customHeight="1" x14ac:dyDescent="0.2">
      <c r="A9" s="71" t="s">
        <v>61</v>
      </c>
      <c r="B9" s="72"/>
      <c r="C9" s="72"/>
      <c r="D9" s="72"/>
      <c r="E9" s="72"/>
      <c r="F9" s="72"/>
      <c r="G9" s="72"/>
      <c r="H9" s="72"/>
      <c r="I9" s="72"/>
      <c r="J9" s="72"/>
      <c r="K9" s="83" t="s">
        <v>27</v>
      </c>
      <c r="L9" s="83"/>
      <c r="M9" s="78" t="str">
        <f>'Project plan'!B7</f>
        <v>Issues exist</v>
      </c>
      <c r="N9" s="79"/>
    </row>
    <row r="10" spans="1:14" ht="17.25" customHeight="1" x14ac:dyDescent="0.2">
      <c r="A10" s="47" t="s">
        <v>73</v>
      </c>
      <c r="B10" s="45"/>
      <c r="C10" s="45"/>
      <c r="D10" s="45"/>
      <c r="E10" s="45"/>
      <c r="F10" s="45"/>
      <c r="G10" s="45"/>
      <c r="H10" s="45"/>
      <c r="I10" s="45"/>
      <c r="J10" s="45"/>
      <c r="K10" s="45" t="s">
        <v>75</v>
      </c>
      <c r="L10" s="45"/>
      <c r="M10" s="45"/>
      <c r="N10" s="46"/>
    </row>
    <row r="11" spans="1:14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92">
        <v>1</v>
      </c>
      <c r="L12" s="92"/>
      <c r="M12" s="92"/>
      <c r="N12" s="93"/>
    </row>
    <row r="13" spans="1:14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69"/>
      <c r="L13" s="69"/>
      <c r="M13" s="69"/>
      <c r="N13" s="94"/>
    </row>
    <row r="14" spans="1:14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69">
        <v>2</v>
      </c>
      <c r="L14" s="69"/>
      <c r="M14" s="69"/>
      <c r="N14" s="94"/>
    </row>
    <row r="15" spans="1:14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69"/>
      <c r="L15" s="69"/>
      <c r="M15" s="69"/>
      <c r="N15" s="94"/>
    </row>
    <row r="16" spans="1:14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69">
        <v>3</v>
      </c>
      <c r="L16" s="69"/>
      <c r="M16" s="69"/>
      <c r="N16" s="94"/>
    </row>
    <row r="17" spans="1:14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69"/>
      <c r="L17" s="69"/>
      <c r="M17" s="69"/>
      <c r="N17" s="94"/>
    </row>
    <row r="18" spans="1:14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69">
        <v>4</v>
      </c>
      <c r="L18" s="69"/>
      <c r="M18" s="69"/>
      <c r="N18" s="94"/>
    </row>
    <row r="19" spans="1:14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69"/>
      <c r="L19" s="69"/>
      <c r="M19" s="69"/>
      <c r="N19" s="94"/>
    </row>
    <row r="20" spans="1:14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69">
        <v>5</v>
      </c>
      <c r="L20" s="69"/>
      <c r="M20" s="69"/>
      <c r="N20" s="94"/>
    </row>
    <row r="21" spans="1:14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69"/>
      <c r="L21" s="69"/>
      <c r="M21" s="69"/>
      <c r="N21" s="94"/>
    </row>
    <row r="22" spans="1:14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69"/>
      <c r="L22" s="69"/>
      <c r="M22" s="69"/>
      <c r="N22" s="94"/>
    </row>
    <row r="23" spans="1:14" ht="4.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7.25" customHeight="1" x14ac:dyDescent="0.2">
      <c r="A24" s="47" t="s">
        <v>59</v>
      </c>
      <c r="B24" s="45"/>
      <c r="C24" s="45"/>
      <c r="D24" s="45"/>
      <c r="E24" s="45"/>
      <c r="F24" s="45" t="s">
        <v>85</v>
      </c>
      <c r="G24" s="45"/>
      <c r="H24" s="45"/>
      <c r="I24" s="45" t="s">
        <v>86</v>
      </c>
      <c r="J24" s="45"/>
      <c r="K24" s="45"/>
      <c r="L24" s="45"/>
      <c r="M24" s="45"/>
      <c r="N24" s="46"/>
    </row>
    <row r="25" spans="1:14" s="29" customFormat="1" ht="5.25" customHeight="1" x14ac:dyDescent="0.2">
      <c r="A25" s="32"/>
      <c r="B25" s="16"/>
      <c r="C25" s="16"/>
      <c r="D25" s="16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ht="18" customHeight="1" x14ac:dyDescent="0.2">
      <c r="A26" s="49" t="s">
        <v>35</v>
      </c>
      <c r="B26" s="48" t="s">
        <v>36</v>
      </c>
      <c r="C26" s="48" t="s">
        <v>81</v>
      </c>
      <c r="D26" s="48" t="s">
        <v>60</v>
      </c>
      <c r="E26" s="48" t="s">
        <v>30</v>
      </c>
      <c r="F26" s="11"/>
      <c r="G26" s="11"/>
      <c r="H26" s="30"/>
      <c r="I26" s="11"/>
      <c r="J26" s="11"/>
      <c r="K26" s="48" t="s">
        <v>70</v>
      </c>
      <c r="L26" s="48" t="s">
        <v>69</v>
      </c>
      <c r="M26" s="48" t="s">
        <v>83</v>
      </c>
      <c r="N26" s="50" t="s">
        <v>30</v>
      </c>
    </row>
    <row r="27" spans="1:14" ht="20.25" customHeight="1" x14ac:dyDescent="0.2">
      <c r="A27" s="33" t="s">
        <v>37</v>
      </c>
      <c r="B27" s="24" t="s">
        <v>38</v>
      </c>
      <c r="C27" s="24"/>
      <c r="D27" s="25"/>
      <c r="E27" s="20" t="s">
        <v>39</v>
      </c>
      <c r="F27" s="11"/>
      <c r="G27" s="11"/>
      <c r="H27" s="30"/>
      <c r="I27" s="11"/>
      <c r="J27" s="11"/>
      <c r="K27" s="31"/>
      <c r="L27" s="31"/>
      <c r="M27" s="31"/>
      <c r="N27" s="34"/>
    </row>
    <row r="28" spans="1:14" ht="20.25" customHeight="1" x14ac:dyDescent="0.2">
      <c r="A28" s="33" t="s">
        <v>40</v>
      </c>
      <c r="B28" s="24" t="s">
        <v>41</v>
      </c>
      <c r="C28" s="24"/>
      <c r="D28" s="26"/>
      <c r="E28" s="20" t="s">
        <v>39</v>
      </c>
      <c r="F28" s="11"/>
      <c r="G28" s="11"/>
      <c r="H28" s="30"/>
      <c r="I28" s="11"/>
      <c r="J28" s="11"/>
      <c r="K28" s="31"/>
      <c r="L28" s="31"/>
      <c r="M28" s="31"/>
      <c r="N28" s="34"/>
    </row>
    <row r="29" spans="1:14" ht="20.25" customHeight="1" x14ac:dyDescent="0.2">
      <c r="A29" s="33" t="s">
        <v>42</v>
      </c>
      <c r="B29" s="24" t="s">
        <v>43</v>
      </c>
      <c r="C29" s="24"/>
      <c r="D29" s="25"/>
      <c r="E29" s="20" t="s">
        <v>39</v>
      </c>
      <c r="F29" s="11"/>
      <c r="G29" s="11"/>
      <c r="H29" s="30"/>
      <c r="I29" s="11"/>
      <c r="J29" s="11"/>
      <c r="K29" s="31"/>
      <c r="L29" s="31"/>
      <c r="M29" s="31"/>
      <c r="N29" s="34"/>
    </row>
    <row r="30" spans="1:14" ht="20.25" customHeight="1" x14ac:dyDescent="0.2">
      <c r="A30" s="33" t="s">
        <v>44</v>
      </c>
      <c r="B30" s="24" t="s">
        <v>43</v>
      </c>
      <c r="C30" s="24"/>
      <c r="D30" s="26"/>
      <c r="E30" s="21" t="s">
        <v>45</v>
      </c>
      <c r="F30" s="11"/>
      <c r="G30" s="11"/>
      <c r="H30" s="30"/>
      <c r="I30" s="11"/>
      <c r="J30" s="11"/>
      <c r="K30" s="31"/>
      <c r="L30" s="31"/>
      <c r="M30" s="31"/>
      <c r="N30" s="34"/>
    </row>
    <row r="31" spans="1:14" ht="20.25" customHeight="1" x14ac:dyDescent="0.2">
      <c r="A31" s="33" t="s">
        <v>46</v>
      </c>
      <c r="B31" s="24" t="s">
        <v>43</v>
      </c>
      <c r="C31" s="24"/>
      <c r="D31" s="25"/>
      <c r="E31" s="22" t="s">
        <v>47</v>
      </c>
      <c r="F31" s="30"/>
      <c r="G31" s="30"/>
      <c r="H31" s="30"/>
      <c r="I31" s="11"/>
      <c r="J31" s="11"/>
      <c r="K31" s="31"/>
      <c r="L31" s="31"/>
      <c r="M31" s="31"/>
      <c r="N31" s="34"/>
    </row>
    <row r="32" spans="1:14" ht="20.25" customHeight="1" x14ac:dyDescent="0.2">
      <c r="A32" s="33" t="s">
        <v>48</v>
      </c>
      <c r="B32" s="24" t="s">
        <v>38</v>
      </c>
      <c r="C32" s="24"/>
      <c r="D32" s="26"/>
      <c r="E32" s="22" t="s">
        <v>47</v>
      </c>
      <c r="F32" s="30"/>
      <c r="G32" s="30"/>
      <c r="H32" s="30"/>
      <c r="I32" s="11"/>
      <c r="J32" s="11"/>
      <c r="K32" s="31"/>
      <c r="L32" s="31"/>
      <c r="M32" s="31"/>
      <c r="N32" s="34"/>
    </row>
    <row r="33" spans="1:16" ht="20.25" customHeight="1" x14ac:dyDescent="0.2">
      <c r="A33" s="33" t="s">
        <v>49</v>
      </c>
      <c r="B33" s="24" t="s">
        <v>41</v>
      </c>
      <c r="C33" s="24"/>
      <c r="D33" s="25"/>
      <c r="E33" s="23" t="s">
        <v>50</v>
      </c>
      <c r="F33" s="30"/>
      <c r="G33" s="30"/>
      <c r="H33" s="30"/>
      <c r="I33" s="11"/>
      <c r="J33" s="11"/>
      <c r="K33" s="31"/>
      <c r="L33" s="31"/>
      <c r="M33" s="31"/>
      <c r="N33" s="34"/>
    </row>
    <row r="34" spans="1:16" ht="5.25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6" ht="17.25" customHeight="1" x14ac:dyDescent="0.2">
      <c r="A35" s="80" t="s">
        <v>87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</row>
    <row r="36" spans="1:16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73"/>
      <c r="N36" s="74"/>
      <c r="P36" t="s">
        <v>51</v>
      </c>
    </row>
    <row r="37" spans="1:16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8" t="s">
        <v>0</v>
      </c>
      <c r="M37" s="75" t="str">
        <f>'Project plan'!U12</f>
        <v>Amber</v>
      </c>
      <c r="N37" s="76"/>
    </row>
    <row r="38" spans="1:16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48" t="s">
        <v>16</v>
      </c>
      <c r="M38" s="75" t="str">
        <f>'Project plan'!U13</f>
        <v>Green</v>
      </c>
      <c r="N38" s="76"/>
    </row>
    <row r="39" spans="1:16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48" t="s">
        <v>62</v>
      </c>
      <c r="M39" s="75" t="str">
        <f>'Project plan'!U14</f>
        <v>Red</v>
      </c>
      <c r="N39" s="76"/>
    </row>
    <row r="40" spans="1:16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48" t="s">
        <v>63</v>
      </c>
      <c r="M40" s="75" t="str">
        <f>'Project plan'!U15</f>
        <v>Green</v>
      </c>
      <c r="N40" s="76"/>
    </row>
    <row r="41" spans="1:16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48" t="s">
        <v>64</v>
      </c>
      <c r="M41" s="75" t="str">
        <f>'Project plan'!U16</f>
        <v>Green</v>
      </c>
      <c r="N41" s="76"/>
    </row>
    <row r="42" spans="1:16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1:16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7" t="s">
        <v>80</v>
      </c>
      <c r="M43" s="11"/>
      <c r="N43" s="12"/>
    </row>
    <row r="44" spans="1:16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95"/>
      <c r="M44" s="96"/>
      <c r="N44" s="97"/>
    </row>
    <row r="45" spans="1:16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98"/>
      <c r="M45" s="99"/>
      <c r="N45" s="100"/>
    </row>
    <row r="46" spans="1:16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98"/>
      <c r="M46" s="99"/>
      <c r="N46" s="100"/>
    </row>
    <row r="47" spans="1:16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98"/>
      <c r="M47" s="99"/>
      <c r="N47" s="100"/>
    </row>
    <row r="48" spans="1:16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01"/>
      <c r="M48" s="102"/>
      <c r="N48" s="103"/>
    </row>
    <row r="49" spans="1:14" ht="16" thickBo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</sheetData>
  <mergeCells count="38">
    <mergeCell ref="L44:N48"/>
    <mergeCell ref="K18:N18"/>
    <mergeCell ref="K19:N19"/>
    <mergeCell ref="K20:N20"/>
    <mergeCell ref="K21:N21"/>
    <mergeCell ref="K22:N22"/>
    <mergeCell ref="M38:N38"/>
    <mergeCell ref="M39:N39"/>
    <mergeCell ref="M40:N40"/>
    <mergeCell ref="M41:N41"/>
    <mergeCell ref="K6:L6"/>
    <mergeCell ref="M8:N8"/>
    <mergeCell ref="K8:L8"/>
    <mergeCell ref="M6:N6"/>
    <mergeCell ref="M7:N7"/>
    <mergeCell ref="A9:J9"/>
    <mergeCell ref="M36:N36"/>
    <mergeCell ref="M37:N37"/>
    <mergeCell ref="G7:H7"/>
    <mergeCell ref="I7:J7"/>
    <mergeCell ref="M9:N9"/>
    <mergeCell ref="A35:N35"/>
    <mergeCell ref="K9:L9"/>
    <mergeCell ref="K7:L7"/>
    <mergeCell ref="K12:N12"/>
    <mergeCell ref="K13:N13"/>
    <mergeCell ref="K14:N14"/>
    <mergeCell ref="K15:N15"/>
    <mergeCell ref="K16:N16"/>
    <mergeCell ref="K17:N17"/>
    <mergeCell ref="A6:B6"/>
    <mergeCell ref="A7:B7"/>
    <mergeCell ref="A8:B8"/>
    <mergeCell ref="C6:F6"/>
    <mergeCell ref="C8:J8"/>
    <mergeCell ref="C7:F7"/>
    <mergeCell ref="I6:J6"/>
    <mergeCell ref="G6:H6"/>
  </mergeCells>
  <dataValidations count="1">
    <dataValidation type="list" allowBlank="1" showInputMessage="1" showErrorMessage="1" sqref="M37:N41">
      <formula1>RedGreenAmber</formula1>
    </dataValidation>
  </dataValidation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87A9924B-446F-45C5-BE2F-12F34AE6B15B}">
            <xm:f>Data!$A$3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" operator="equal" id="{45C8A5B1-4E74-4BBD-AC8D-9EEC9D231A8B}">
            <xm:f>Data!$A$4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94C0E359-A4DF-4EA4-90E2-2682E114E773}">
            <xm:f>NOT(ISERROR(SEARCH(Data!$A$2,M9)))</xm:f>
            <xm:f>Data!$A$2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M9:N9</xm:sqref>
        </x14:conditionalFormatting>
        <x14:conditionalFormatting xmlns:xm="http://schemas.microsoft.com/office/excel/2006/main">
          <x14:cfRule type="cellIs" priority="1" operator="equal" id="{86103510-B879-4CC5-BDF1-519CF08BE978}">
            <xm:f>Data!$A$9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" operator="equal" id="{924F0790-16AA-4F98-A160-1FB6FB6B79E9}">
            <xm:f>Data!$A$8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3" operator="equal" id="{F9723481-94DE-46E7-ACA0-E262B9C6B3F2}">
            <xm:f>Data!$A$7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M37:N41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P30" sqref="P30"/>
    </sheetView>
  </sheetViews>
  <sheetFormatPr baseColWidth="10" defaultColWidth="8.83203125" defaultRowHeight="15" x14ac:dyDescent="0.2"/>
  <cols>
    <col min="1" max="1" width="20" bestFit="1" customWidth="1"/>
    <col min="2" max="2" width="21.5" customWidth="1"/>
    <col min="3" max="4" width="15.5" customWidth="1"/>
    <col min="5" max="5" width="5.5" customWidth="1"/>
    <col min="7" max="7" width="19.1640625" bestFit="1" customWidth="1"/>
    <col min="8" max="8" width="11.5" bestFit="1" customWidth="1"/>
    <col min="9" max="9" width="11.5" customWidth="1"/>
    <col min="10" max="10" width="9" bestFit="1" customWidth="1"/>
    <col min="11" max="11" width="11" bestFit="1" customWidth="1"/>
    <col min="12" max="12" width="3.83203125" customWidth="1"/>
    <col min="13" max="13" width="24.33203125" bestFit="1" customWidth="1"/>
    <col min="14" max="14" width="4.1640625" bestFit="1" customWidth="1"/>
    <col min="15" max="15" width="9" customWidth="1"/>
    <col min="17" max="18" width="11.33203125" bestFit="1" customWidth="1"/>
    <col min="19" max="19" width="3.1640625" customWidth="1"/>
  </cols>
  <sheetData>
    <row r="1" spans="1:21" x14ac:dyDescent="0.2">
      <c r="A1" s="51" t="s">
        <v>72</v>
      </c>
      <c r="B1" s="39" t="s">
        <v>74</v>
      </c>
      <c r="C1" s="40"/>
      <c r="D1" s="40"/>
    </row>
    <row r="2" spans="1:21" x14ac:dyDescent="0.2">
      <c r="A2" s="51" t="s">
        <v>23</v>
      </c>
      <c r="B2" s="39" t="s">
        <v>82</v>
      </c>
      <c r="C2" s="40"/>
      <c r="D2" s="40"/>
    </row>
    <row r="3" spans="1:21" x14ac:dyDescent="0.2">
      <c r="A3" s="35"/>
    </row>
    <row r="4" spans="1:21" x14ac:dyDescent="0.2">
      <c r="A4" s="51" t="s">
        <v>24</v>
      </c>
      <c r="B4" s="42">
        <v>42291</v>
      </c>
    </row>
    <row r="5" spans="1:21" x14ac:dyDescent="0.2">
      <c r="A5" s="51" t="s">
        <v>25</v>
      </c>
      <c r="B5" s="42">
        <v>42354</v>
      </c>
    </row>
    <row r="6" spans="1:21" x14ac:dyDescent="0.2">
      <c r="A6" s="51" t="s">
        <v>29</v>
      </c>
      <c r="B6" s="43">
        <v>16</v>
      </c>
    </row>
    <row r="7" spans="1:21" x14ac:dyDescent="0.2">
      <c r="A7" s="51" t="s">
        <v>27</v>
      </c>
      <c r="B7" s="43" t="s">
        <v>33</v>
      </c>
      <c r="C7" s="41"/>
      <c r="D7" s="41"/>
    </row>
    <row r="8" spans="1:21" x14ac:dyDescent="0.2">
      <c r="B8" s="36"/>
    </row>
    <row r="9" spans="1:21" x14ac:dyDescent="0.2">
      <c r="A9" s="51" t="s">
        <v>34</v>
      </c>
      <c r="B9" s="6"/>
    </row>
    <row r="10" spans="1:21" x14ac:dyDescent="0.2">
      <c r="A10" t="s">
        <v>51</v>
      </c>
    </row>
    <row r="11" spans="1:21" x14ac:dyDescent="0.2">
      <c r="A11" s="104" t="s">
        <v>73</v>
      </c>
      <c r="B11" s="104"/>
      <c r="C11" s="104"/>
      <c r="D11" s="104"/>
      <c r="F11" s="104" t="s">
        <v>76</v>
      </c>
      <c r="G11" s="104"/>
      <c r="H11" s="104"/>
      <c r="I11" s="104"/>
      <c r="J11" s="104"/>
      <c r="K11" s="104"/>
      <c r="M11" s="105" t="s">
        <v>77</v>
      </c>
      <c r="N11" s="106"/>
      <c r="P11" s="104" t="s">
        <v>11</v>
      </c>
      <c r="Q11" s="104"/>
      <c r="R11" s="104"/>
      <c r="T11" s="104" t="s">
        <v>27</v>
      </c>
      <c r="U11" s="104"/>
    </row>
    <row r="12" spans="1:21" x14ac:dyDescent="0.2">
      <c r="A12" s="52" t="s">
        <v>52</v>
      </c>
      <c r="B12" s="53" t="s">
        <v>17</v>
      </c>
      <c r="C12" s="53" t="s">
        <v>18</v>
      </c>
      <c r="D12" s="48" t="s">
        <v>19</v>
      </c>
      <c r="F12" s="48" t="s">
        <v>52</v>
      </c>
      <c r="G12" s="48" t="s">
        <v>35</v>
      </c>
      <c r="H12" s="48" t="s">
        <v>36</v>
      </c>
      <c r="I12" s="48" t="s">
        <v>81</v>
      </c>
      <c r="J12" s="48" t="s">
        <v>60</v>
      </c>
      <c r="K12" s="48" t="s">
        <v>30</v>
      </c>
      <c r="M12" s="53" t="s">
        <v>4</v>
      </c>
      <c r="N12" s="53" t="s">
        <v>5</v>
      </c>
      <c r="P12" s="54" t="s">
        <v>10</v>
      </c>
      <c r="Q12" s="54" t="s">
        <v>7</v>
      </c>
      <c r="R12" s="54" t="s">
        <v>8</v>
      </c>
      <c r="T12" s="55" t="s">
        <v>0</v>
      </c>
      <c r="U12" s="1" t="s">
        <v>22</v>
      </c>
    </row>
    <row r="13" spans="1:21" x14ac:dyDescent="0.2">
      <c r="A13" t="s">
        <v>6</v>
      </c>
      <c r="B13" s="8">
        <v>42053</v>
      </c>
      <c r="C13" s="8">
        <v>42095</v>
      </c>
      <c r="D13" s="6">
        <f t="shared" ref="D13:D19" si="0">C13-B13</f>
        <v>42</v>
      </c>
      <c r="F13" s="1" t="s">
        <v>6</v>
      </c>
      <c r="G13" s="24" t="s">
        <v>37</v>
      </c>
      <c r="H13" s="24" t="s">
        <v>38</v>
      </c>
      <c r="I13" s="24"/>
      <c r="J13" s="25"/>
      <c r="K13" s="20"/>
      <c r="M13" s="7" t="s">
        <v>1</v>
      </c>
      <c r="N13" s="1">
        <v>25</v>
      </c>
      <c r="P13" s="3">
        <v>42005</v>
      </c>
      <c r="Q13" s="18">
        <v>35000</v>
      </c>
      <c r="R13" s="18">
        <v>32000</v>
      </c>
      <c r="T13" s="55" t="s">
        <v>16</v>
      </c>
      <c r="U13" s="1" t="s">
        <v>21</v>
      </c>
    </row>
    <row r="14" spans="1:21" x14ac:dyDescent="0.2">
      <c r="A14" s="1" t="s">
        <v>53</v>
      </c>
      <c r="B14" s="8">
        <v>42095</v>
      </c>
      <c r="C14" s="8">
        <v>42156</v>
      </c>
      <c r="D14" s="6">
        <f t="shared" si="0"/>
        <v>61</v>
      </c>
      <c r="F14" s="1"/>
      <c r="G14" s="24" t="s">
        <v>40</v>
      </c>
      <c r="H14" s="24" t="s">
        <v>41</v>
      </c>
      <c r="I14" s="24"/>
      <c r="J14" s="26"/>
      <c r="K14" s="20"/>
      <c r="M14" s="7" t="s">
        <v>2</v>
      </c>
      <c r="N14" s="1">
        <v>10</v>
      </c>
      <c r="P14" s="3">
        <v>42036</v>
      </c>
      <c r="Q14" s="18">
        <v>25000</v>
      </c>
      <c r="R14" s="18">
        <v>27000</v>
      </c>
      <c r="T14" s="55" t="s">
        <v>62</v>
      </c>
      <c r="U14" s="1" t="s">
        <v>20</v>
      </c>
    </row>
    <row r="15" spans="1:21" x14ac:dyDescent="0.2">
      <c r="A15" s="1" t="s">
        <v>54</v>
      </c>
      <c r="B15" s="8">
        <v>42157</v>
      </c>
      <c r="C15" s="8">
        <v>42218</v>
      </c>
      <c r="D15" s="6">
        <f t="shared" si="0"/>
        <v>61</v>
      </c>
      <c r="F15" s="1"/>
      <c r="G15" s="24" t="s">
        <v>42</v>
      </c>
      <c r="H15" s="24" t="s">
        <v>43</v>
      </c>
      <c r="I15" s="24"/>
      <c r="J15" s="25"/>
      <c r="K15" s="20"/>
      <c r="M15" s="7" t="s">
        <v>3</v>
      </c>
      <c r="N15" s="1">
        <v>45</v>
      </c>
      <c r="P15" s="3">
        <v>42064</v>
      </c>
      <c r="Q15" s="18">
        <v>35000</v>
      </c>
      <c r="R15" s="18">
        <v>39000</v>
      </c>
      <c r="T15" s="55" t="s">
        <v>63</v>
      </c>
      <c r="U15" s="1" t="s">
        <v>21</v>
      </c>
    </row>
    <row r="16" spans="1:21" x14ac:dyDescent="0.2">
      <c r="A16" s="1" t="s">
        <v>55</v>
      </c>
      <c r="B16" s="8">
        <v>42218</v>
      </c>
      <c r="C16" s="8">
        <v>42279</v>
      </c>
      <c r="D16" s="6">
        <f t="shared" si="0"/>
        <v>61</v>
      </c>
      <c r="F16" s="1"/>
      <c r="G16" s="24" t="s">
        <v>44</v>
      </c>
      <c r="H16" s="24" t="s">
        <v>43</v>
      </c>
      <c r="I16" s="24"/>
      <c r="J16" s="26"/>
      <c r="K16" s="21"/>
      <c r="P16" s="3">
        <v>42095</v>
      </c>
      <c r="Q16" s="18">
        <v>45000</v>
      </c>
      <c r="R16" s="18">
        <v>52000</v>
      </c>
      <c r="T16" s="55" t="s">
        <v>64</v>
      </c>
      <c r="U16" s="1" t="s">
        <v>21</v>
      </c>
    </row>
    <row r="17" spans="1:18" x14ac:dyDescent="0.2">
      <c r="A17" s="1" t="s">
        <v>56</v>
      </c>
      <c r="B17" s="8">
        <v>42279</v>
      </c>
      <c r="C17" s="8">
        <v>42340</v>
      </c>
      <c r="D17" s="6">
        <f t="shared" si="0"/>
        <v>61</v>
      </c>
      <c r="F17" s="1"/>
      <c r="G17" s="24" t="s">
        <v>46</v>
      </c>
      <c r="H17" s="24" t="s">
        <v>43</v>
      </c>
      <c r="I17" s="24"/>
      <c r="J17" s="25"/>
      <c r="K17" s="22"/>
      <c r="P17" s="3">
        <v>42125</v>
      </c>
      <c r="Q17" s="18">
        <v>48000</v>
      </c>
      <c r="R17" s="18">
        <v>34000</v>
      </c>
    </row>
    <row r="18" spans="1:18" x14ac:dyDescent="0.2">
      <c r="A18" s="1" t="s">
        <v>57</v>
      </c>
      <c r="B18" s="9">
        <v>42340</v>
      </c>
      <c r="C18" s="9">
        <v>42345</v>
      </c>
      <c r="D18" s="6">
        <f t="shared" si="0"/>
        <v>5</v>
      </c>
      <c r="F18" s="1"/>
      <c r="G18" s="24" t="s">
        <v>48</v>
      </c>
      <c r="H18" s="24" t="s">
        <v>38</v>
      </c>
      <c r="I18" s="24"/>
      <c r="J18" s="26"/>
      <c r="K18" s="22"/>
      <c r="P18" s="3">
        <v>42156</v>
      </c>
      <c r="Q18" s="18">
        <v>52000</v>
      </c>
      <c r="R18" s="18">
        <v>32000</v>
      </c>
    </row>
    <row r="19" spans="1:18" x14ac:dyDescent="0.2">
      <c r="A19" s="7" t="s">
        <v>58</v>
      </c>
      <c r="B19" s="9">
        <v>42345</v>
      </c>
      <c r="C19" s="9">
        <v>42363</v>
      </c>
      <c r="D19" s="6">
        <f t="shared" si="0"/>
        <v>18</v>
      </c>
      <c r="F19" s="1"/>
      <c r="G19" s="24" t="s">
        <v>49</v>
      </c>
      <c r="H19" s="24" t="s">
        <v>41</v>
      </c>
      <c r="I19" s="24"/>
      <c r="J19" s="25"/>
      <c r="K19" s="23"/>
      <c r="P19" s="3">
        <v>42186</v>
      </c>
      <c r="Q19" s="18">
        <v>32000</v>
      </c>
      <c r="R19" s="18"/>
    </row>
    <row r="20" spans="1:18" x14ac:dyDescent="0.2">
      <c r="P20" s="3">
        <v>42217</v>
      </c>
      <c r="Q20" s="18">
        <v>43000</v>
      </c>
      <c r="R20" s="18"/>
    </row>
    <row r="21" spans="1:18" x14ac:dyDescent="0.2">
      <c r="P21" s="3">
        <v>42248</v>
      </c>
      <c r="Q21" s="18">
        <v>56000</v>
      </c>
      <c r="R21" s="18"/>
    </row>
    <row r="22" spans="1:18" x14ac:dyDescent="0.2">
      <c r="P22" s="3">
        <v>42278</v>
      </c>
      <c r="Q22" s="18">
        <v>72000</v>
      </c>
      <c r="R22" s="18"/>
    </row>
    <row r="23" spans="1:18" x14ac:dyDescent="0.2">
      <c r="P23" s="3">
        <v>42309</v>
      </c>
      <c r="Q23" s="18">
        <v>34000</v>
      </c>
      <c r="R23" s="18"/>
    </row>
    <row r="24" spans="1:18" x14ac:dyDescent="0.2">
      <c r="P24" s="3">
        <v>42339</v>
      </c>
      <c r="Q24" s="18">
        <v>25000</v>
      </c>
      <c r="R24" s="18"/>
    </row>
    <row r="25" spans="1:18" x14ac:dyDescent="0.2">
      <c r="P25" s="60" t="s">
        <v>9</v>
      </c>
      <c r="Q25" s="61">
        <f>SUM(Q13:Q24)</f>
        <v>502000</v>
      </c>
      <c r="R25" s="61">
        <f>SUM(R13:R24)</f>
        <v>216000</v>
      </c>
    </row>
  </sheetData>
  <mergeCells count="5">
    <mergeCell ref="T11:U11"/>
    <mergeCell ref="A11:D11"/>
    <mergeCell ref="F11:K11"/>
    <mergeCell ref="P11:R11"/>
    <mergeCell ref="M11:N11"/>
  </mergeCells>
  <dataValidations count="1">
    <dataValidation type="list" allowBlank="1" showInputMessage="1" showErrorMessage="1" sqref="U12:U16">
      <formula1>RedGreenAmber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8F9F3F3D-0BF9-45BE-9B44-FF2C952426CD}">
            <xm:f>Data!$A$15</xm:f>
            <x14:dxf>
              <font>
                <b/>
                <i val="0"/>
                <color theme="0" tint="-0.499984740745262"/>
              </font>
            </x14:dxf>
          </x14:cfRule>
          <x14:cfRule type="cellIs" priority="8" operator="equal" id="{FF2F89FD-E35D-4502-89F2-5BDD9379B9B9}">
            <xm:f>Data!$A$14</xm:f>
            <x14:dxf>
              <font>
                <b/>
                <i val="0"/>
                <color theme="5"/>
              </font>
            </x14:dxf>
          </x14:cfRule>
          <x14:cfRule type="cellIs" priority="9" operator="equal" id="{EE8349BB-FAD5-4AD0-B07B-E9E3A6DBBA9D}">
            <xm:f>Data!$A$13</xm:f>
            <x14:dxf>
              <font>
                <b/>
                <i val="0"/>
                <color rgb="FFFF0000"/>
              </font>
            </x14:dxf>
          </x14:cfRule>
          <x14:cfRule type="cellIs" priority="10" operator="equal" id="{4E66DA06-A114-4378-9AF9-13B8E677303B}">
            <xm:f>Data!$A$12</xm:f>
            <x14:dxf>
              <font>
                <b/>
                <i val="0"/>
                <color rgb="FF00B050"/>
              </font>
            </x14:dxf>
          </x14:cfRule>
          <xm:sqref>K13:K19</xm:sqref>
        </x14:conditionalFormatting>
        <x14:conditionalFormatting xmlns:xm="http://schemas.microsoft.com/office/excel/2006/main">
          <x14:cfRule type="cellIs" priority="4" operator="equal" id="{9308EB97-DB6A-4654-BEF7-63FCB48914E5}">
            <xm:f>Data!$A$4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5" operator="equal" id="{F09A1C72-C89A-45DA-943C-C8ACB843DCD5}">
            <xm:f>Data!$A$3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" operator="equal" id="{7DAC6597-0A78-4150-B5C5-0D8D06DE8B29}">
            <xm:f>Data!$A$2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B7:C7</xm:sqref>
        </x14:conditionalFormatting>
        <x14:conditionalFormatting xmlns:xm="http://schemas.microsoft.com/office/excel/2006/main">
          <x14:cfRule type="cellIs" priority="1" operator="equal" id="{3222B0AD-5260-4C03-9606-234EC161894C}">
            <xm:f>Data!$A$9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" operator="equal" id="{CAE27697-B6DC-47E3-A7C8-CA92F44D998B}">
            <xm:f>Data!$A$8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3" operator="equal" id="{938CFC64-60B9-4627-B1FA-50DA737BD074}">
            <xm:f>Data!$A$7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U12:U16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Data!$A$2:$A$4</xm:f>
          </x14:formula1>
          <xm:sqref>B7</xm:sqref>
        </x14:dataValidation>
        <x14:dataValidation type="list" allowBlank="1" showInputMessage="1" showErrorMessage="1">
          <x14:formula1>
            <xm:f>Data!$A$12:$A$15</xm:f>
          </x14:formula1>
          <xm:sqref>K13:K19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E6" sqref="E6"/>
    </sheetView>
  </sheetViews>
  <sheetFormatPr baseColWidth="10" defaultColWidth="8.83203125" defaultRowHeight="15" x14ac:dyDescent="0.2"/>
  <sheetData>
    <row r="2" spans="1:2" x14ac:dyDescent="0.2">
      <c r="A2" s="104" t="s">
        <v>15</v>
      </c>
      <c r="B2" s="104"/>
    </row>
    <row r="3" spans="1:2" x14ac:dyDescent="0.2">
      <c r="A3" s="55" t="s">
        <v>12</v>
      </c>
      <c r="B3" s="4">
        <v>5</v>
      </c>
    </row>
    <row r="4" spans="1:2" x14ac:dyDescent="0.2">
      <c r="A4" s="55" t="s">
        <v>13</v>
      </c>
      <c r="B4" s="4">
        <v>8</v>
      </c>
    </row>
    <row r="5" spans="1:2" x14ac:dyDescent="0.2">
      <c r="A5" s="55" t="s">
        <v>14</v>
      </c>
      <c r="B5" s="4">
        <v>9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3" sqref="A3:A5"/>
    </sheetView>
  </sheetViews>
  <sheetFormatPr baseColWidth="10" defaultColWidth="8.83203125" defaultRowHeight="15" x14ac:dyDescent="0.2"/>
  <sheetData>
    <row r="2" spans="1:2" x14ac:dyDescent="0.2">
      <c r="A2" s="104" t="s">
        <v>16</v>
      </c>
      <c r="B2" s="104"/>
    </row>
    <row r="3" spans="1:2" x14ac:dyDescent="0.2">
      <c r="A3" s="55" t="s">
        <v>12</v>
      </c>
      <c r="B3" s="4">
        <v>3</v>
      </c>
    </row>
    <row r="4" spans="1:2" x14ac:dyDescent="0.2">
      <c r="A4" s="55" t="s">
        <v>13</v>
      </c>
      <c r="B4" s="4">
        <v>5</v>
      </c>
    </row>
    <row r="5" spans="1:2" x14ac:dyDescent="0.2">
      <c r="A5" s="55" t="s">
        <v>14</v>
      </c>
      <c r="B5" s="4">
        <v>2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E12" sqref="E12"/>
    </sheetView>
  </sheetViews>
  <sheetFormatPr baseColWidth="10" defaultColWidth="8.83203125" defaultRowHeight="15" x14ac:dyDescent="0.2"/>
  <cols>
    <col min="3" max="3" width="15.5" customWidth="1"/>
    <col min="5" max="5" width="31.83203125" customWidth="1"/>
    <col min="6" max="6" width="21.5" customWidth="1"/>
    <col min="7" max="7" width="26" customWidth="1"/>
  </cols>
  <sheetData>
    <row r="2" spans="1:7" x14ac:dyDescent="0.2">
      <c r="A2" s="56" t="s">
        <v>66</v>
      </c>
      <c r="B2" s="57"/>
      <c r="C2" s="57"/>
      <c r="D2" s="58"/>
      <c r="E2" s="57"/>
      <c r="F2" s="57"/>
      <c r="G2" s="57"/>
    </row>
    <row r="3" spans="1:7" x14ac:dyDescent="0.2">
      <c r="A3" s="52" t="s">
        <v>70</v>
      </c>
      <c r="B3" s="52" t="s">
        <v>69</v>
      </c>
      <c r="C3" s="52" t="s">
        <v>83</v>
      </c>
      <c r="D3" s="52" t="s">
        <v>30</v>
      </c>
      <c r="E3" s="52" t="s">
        <v>67</v>
      </c>
      <c r="F3" s="52" t="s">
        <v>63</v>
      </c>
      <c r="G3" s="52" t="s">
        <v>68</v>
      </c>
    </row>
    <row r="4" spans="1:7" x14ac:dyDescent="0.2">
      <c r="A4" s="31"/>
      <c r="B4" s="31"/>
      <c r="C4" s="31"/>
      <c r="D4" s="31"/>
      <c r="E4" s="1"/>
      <c r="F4" s="31"/>
      <c r="G4" s="31"/>
    </row>
    <row r="5" spans="1:7" x14ac:dyDescent="0.2">
      <c r="A5" s="31"/>
      <c r="B5" s="31"/>
      <c r="C5" s="31"/>
      <c r="D5" s="31"/>
      <c r="E5" s="1"/>
      <c r="F5" s="31"/>
      <c r="G5" s="31"/>
    </row>
    <row r="6" spans="1:7" x14ac:dyDescent="0.2">
      <c r="A6" s="31"/>
      <c r="B6" s="31"/>
      <c r="C6" s="31"/>
      <c r="D6" s="31"/>
      <c r="E6" s="1"/>
      <c r="F6" s="31"/>
      <c r="G6" s="31"/>
    </row>
    <row r="7" spans="1:7" x14ac:dyDescent="0.2">
      <c r="A7" s="31"/>
      <c r="B7" s="31"/>
      <c r="C7" s="31"/>
      <c r="D7" s="31"/>
      <c r="E7" s="1"/>
      <c r="F7" s="31"/>
      <c r="G7" s="31"/>
    </row>
    <row r="8" spans="1:7" x14ac:dyDescent="0.2">
      <c r="A8" s="31"/>
      <c r="B8" s="31"/>
      <c r="C8" s="31"/>
      <c r="D8" s="31"/>
      <c r="E8" s="1"/>
      <c r="F8" s="31"/>
      <c r="G8" s="31"/>
    </row>
    <row r="9" spans="1:7" x14ac:dyDescent="0.2">
      <c r="A9" s="31"/>
      <c r="B9" s="31"/>
      <c r="C9" s="31"/>
      <c r="D9" s="31"/>
      <c r="E9" s="1"/>
      <c r="F9" s="31"/>
      <c r="G9" s="31"/>
    </row>
    <row r="10" spans="1:7" x14ac:dyDescent="0.2">
      <c r="A10" s="31"/>
      <c r="B10" s="31"/>
      <c r="C10" s="31"/>
      <c r="D10" s="31"/>
      <c r="E10" s="1"/>
      <c r="F10" s="31"/>
      <c r="G10" s="3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13" sqref="C13"/>
    </sheetView>
  </sheetViews>
  <sheetFormatPr baseColWidth="10" defaultColWidth="8.83203125" defaultRowHeight="15" x14ac:dyDescent="0.2"/>
  <cols>
    <col min="1" max="1" width="32.6640625" customWidth="1"/>
    <col min="2" max="2" width="12.6640625" customWidth="1"/>
    <col min="3" max="3" width="5.5" customWidth="1"/>
    <col min="4" max="4" width="10.6640625" customWidth="1"/>
    <col min="5" max="5" width="12.1640625" customWidth="1"/>
    <col min="6" max="6" width="11.6640625" customWidth="1"/>
    <col min="7" max="7" width="4.1640625" customWidth="1"/>
    <col min="8" max="8" width="25.83203125" customWidth="1"/>
    <col min="9" max="9" width="11.5" customWidth="1"/>
    <col min="10" max="10" width="12.33203125" customWidth="1"/>
    <col min="11" max="11" width="8.83203125" style="5"/>
    <col min="13" max="13" width="19.1640625" bestFit="1" customWidth="1"/>
    <col min="14" max="14" width="11.5" bestFit="1" customWidth="1"/>
    <col min="16" max="16" width="11" bestFit="1" customWidth="1"/>
  </cols>
  <sheetData>
    <row r="1" spans="1:6" x14ac:dyDescent="0.2">
      <c r="A1" s="59" t="s">
        <v>79</v>
      </c>
    </row>
    <row r="2" spans="1:6" x14ac:dyDescent="0.2">
      <c r="A2" s="55" t="s">
        <v>32</v>
      </c>
    </row>
    <row r="3" spans="1:6" x14ac:dyDescent="0.2">
      <c r="A3" s="55" t="s">
        <v>31</v>
      </c>
    </row>
    <row r="4" spans="1:6" x14ac:dyDescent="0.2">
      <c r="A4" s="55" t="s">
        <v>33</v>
      </c>
    </row>
    <row r="6" spans="1:6" x14ac:dyDescent="0.2">
      <c r="A6" s="59" t="s">
        <v>65</v>
      </c>
    </row>
    <row r="7" spans="1:6" x14ac:dyDescent="0.2">
      <c r="A7" s="55" t="s">
        <v>21</v>
      </c>
    </row>
    <row r="8" spans="1:6" x14ac:dyDescent="0.2">
      <c r="A8" s="55" t="s">
        <v>22</v>
      </c>
    </row>
    <row r="9" spans="1:6" x14ac:dyDescent="0.2">
      <c r="A9" s="55" t="s">
        <v>20</v>
      </c>
    </row>
    <row r="11" spans="1:6" x14ac:dyDescent="0.2">
      <c r="A11" s="59" t="s">
        <v>78</v>
      </c>
    </row>
    <row r="12" spans="1:6" x14ac:dyDescent="0.2">
      <c r="A12" s="55" t="s">
        <v>39</v>
      </c>
    </row>
    <row r="13" spans="1:6" x14ac:dyDescent="0.2">
      <c r="A13" s="55" t="s">
        <v>45</v>
      </c>
    </row>
    <row r="14" spans="1:6" x14ac:dyDescent="0.2">
      <c r="A14" s="55" t="s">
        <v>47</v>
      </c>
    </row>
    <row r="15" spans="1:6" x14ac:dyDescent="0.2">
      <c r="A15" s="55" t="s">
        <v>50</v>
      </c>
    </row>
    <row r="16" spans="1:6" x14ac:dyDescent="0.2">
      <c r="C16" s="2"/>
      <c r="E16" s="19"/>
      <c r="F16" s="19"/>
    </row>
    <row r="17" spans="1:3" x14ac:dyDescent="0.2">
      <c r="C17" s="2"/>
    </row>
    <row r="18" spans="1:3" x14ac:dyDescent="0.2">
      <c r="C18" s="2"/>
    </row>
    <row r="19" spans="1:3" x14ac:dyDescent="0.2">
      <c r="C19" s="2"/>
    </row>
    <row r="20" spans="1:3" x14ac:dyDescent="0.2">
      <c r="C20" s="2"/>
    </row>
    <row r="28" spans="1:3" x14ac:dyDescent="0.2">
      <c r="B28" s="17"/>
    </row>
    <row r="32" spans="1:3" x14ac:dyDescent="0.2">
      <c r="A32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Project plan</vt:lpstr>
      <vt:lpstr>Risk log</vt:lpstr>
      <vt:lpstr>Issue log</vt:lpstr>
      <vt:lpstr>Change requests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putti</dc:creator>
  <cp:lastModifiedBy>Microsoft Office User</cp:lastModifiedBy>
  <cp:lastPrinted>2016-02-18T14:11:37Z</cp:lastPrinted>
  <dcterms:created xsi:type="dcterms:W3CDTF">2015-07-28T22:28:53Z</dcterms:created>
  <dcterms:modified xsi:type="dcterms:W3CDTF">2016-04-19T13:59:49Z</dcterms:modified>
</cp:coreProperties>
</file>